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140" yWindow="330" windowWidth="11250" windowHeight="5100" tabRatio="795"/>
  </bookViews>
  <sheets>
    <sheet name="GENERACION BRUTA_2018" sheetId="7" r:id="rId1"/>
  </sheets>
  <definedNames>
    <definedName name="a">#REF!</definedName>
    <definedName name="_xlnm.Print_Area" localSheetId="0">'GENERACION BRUTA_2018'!$B$3:$I$68</definedName>
    <definedName name="mes">#REF!</definedName>
    <definedName name="tipo">#REF!</definedName>
    <definedName name="tipo_cen">#REF!</definedName>
    <definedName name="tipo_cen1">#REF!</definedName>
    <definedName name="tipo_cen2">#REF!</definedName>
    <definedName name="tipocen">#REF!</definedName>
  </definedNames>
  <calcPr calcId="145621"/>
</workbook>
</file>

<file path=xl/calcChain.xml><?xml version="1.0" encoding="utf-8"?>
<calcChain xmlns="http://schemas.openxmlformats.org/spreadsheetml/2006/main">
  <c r="H66" i="7" l="1"/>
  <c r="H43" i="7"/>
  <c r="H42" i="7" s="1"/>
  <c r="E5" i="7"/>
  <c r="F5" i="7"/>
  <c r="G5" i="7"/>
  <c r="H5" i="7"/>
  <c r="H23" i="7" l="1"/>
  <c r="H29" i="7"/>
  <c r="H62" i="7"/>
  <c r="H47" i="7"/>
  <c r="H49" i="7"/>
  <c r="H51" i="7"/>
  <c r="H53" i="7"/>
  <c r="H57" i="7"/>
  <c r="H25" i="7"/>
  <c r="E40" i="7"/>
  <c r="F40" i="7"/>
  <c r="G40" i="7"/>
  <c r="H40" i="7"/>
  <c r="D40" i="7"/>
  <c r="I41" i="7"/>
  <c r="I40" i="7" s="1"/>
  <c r="H31" i="7"/>
  <c r="H38" i="7"/>
  <c r="H35" i="7"/>
  <c r="I48" i="7"/>
  <c r="I50" i="7"/>
  <c r="I52" i="7"/>
  <c r="I54" i="7"/>
  <c r="I55" i="7"/>
  <c r="I56" i="7"/>
  <c r="I58" i="7"/>
  <c r="I59" i="7"/>
  <c r="I60" i="7"/>
  <c r="I61" i="7"/>
  <c r="I63" i="7"/>
  <c r="I64" i="7"/>
  <c r="I65" i="7"/>
  <c r="I67" i="7"/>
  <c r="I68" i="7"/>
  <c r="I45" i="7"/>
  <c r="I44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4" i="7"/>
  <c r="I26" i="7"/>
  <c r="I27" i="7"/>
  <c r="I28" i="7"/>
  <c r="I30" i="7"/>
  <c r="I32" i="7"/>
  <c r="I33" i="7"/>
  <c r="I34" i="7"/>
  <c r="I36" i="7"/>
  <c r="I37" i="7"/>
  <c r="I39" i="7"/>
  <c r="H4" i="7"/>
  <c r="H8" i="7"/>
  <c r="I6" i="7"/>
  <c r="H7" i="7" l="1"/>
  <c r="H46" i="7"/>
  <c r="E66" i="7"/>
  <c r="F66" i="7"/>
  <c r="G66" i="7"/>
  <c r="D66" i="7"/>
  <c r="E62" i="7"/>
  <c r="F62" i="7"/>
  <c r="G62" i="7"/>
  <c r="D62" i="7"/>
  <c r="E57" i="7"/>
  <c r="F57" i="7"/>
  <c r="G57" i="7"/>
  <c r="D57" i="7"/>
  <c r="E53" i="7"/>
  <c r="F53" i="7"/>
  <c r="G53" i="7"/>
  <c r="D53" i="7"/>
  <c r="E51" i="7"/>
  <c r="F51" i="7"/>
  <c r="G51" i="7"/>
  <c r="D51" i="7"/>
  <c r="E49" i="7"/>
  <c r="F49" i="7"/>
  <c r="G49" i="7"/>
  <c r="D49" i="7"/>
  <c r="E47" i="7"/>
  <c r="F47" i="7"/>
  <c r="F46" i="7" s="1"/>
  <c r="G47" i="7"/>
  <c r="D47" i="7"/>
  <c r="D46" i="7"/>
  <c r="E43" i="7"/>
  <c r="E42" i="7" s="1"/>
  <c r="F43" i="7"/>
  <c r="F42" i="7" s="1"/>
  <c r="G43" i="7"/>
  <c r="G42" i="7" s="1"/>
  <c r="D43" i="7"/>
  <c r="E38" i="7"/>
  <c r="F38" i="7"/>
  <c r="G38" i="7"/>
  <c r="D38" i="7"/>
  <c r="E35" i="7"/>
  <c r="F35" i="7"/>
  <c r="G35" i="7"/>
  <c r="E31" i="7"/>
  <c r="F31" i="7"/>
  <c r="G31" i="7"/>
  <c r="D31" i="7"/>
  <c r="E29" i="7"/>
  <c r="F29" i="7"/>
  <c r="G29" i="7"/>
  <c r="D29" i="7"/>
  <c r="E25" i="7"/>
  <c r="F25" i="7"/>
  <c r="G25" i="7"/>
  <c r="E23" i="7"/>
  <c r="F23" i="7"/>
  <c r="G23" i="7"/>
  <c r="D23" i="7"/>
  <c r="E8" i="7"/>
  <c r="F8" i="7"/>
  <c r="F7" i="7" s="1"/>
  <c r="G8" i="7"/>
  <c r="F4" i="7"/>
  <c r="G4" i="7"/>
  <c r="D5" i="7"/>
  <c r="D4" i="7" s="1"/>
  <c r="E4" i="7"/>
  <c r="D35" i="7"/>
  <c r="D8" i="7"/>
  <c r="G7" i="7" l="1"/>
  <c r="E7" i="7"/>
  <c r="I35" i="7"/>
  <c r="I47" i="7"/>
  <c r="I8" i="7"/>
  <c r="I29" i="7"/>
  <c r="I31" i="7"/>
  <c r="I51" i="7"/>
  <c r="G46" i="7"/>
  <c r="I23" i="7"/>
  <c r="I43" i="7"/>
  <c r="D42" i="7"/>
  <c r="I49" i="7"/>
  <c r="I53" i="7"/>
  <c r="I57" i="7"/>
  <c r="I62" i="7"/>
  <c r="I38" i="7"/>
  <c r="E46" i="7"/>
  <c r="I66" i="7"/>
  <c r="I4" i="7"/>
  <c r="I5" i="7"/>
  <c r="I42" i="7" l="1"/>
  <c r="I46" i="7"/>
  <c r="D25" i="7" l="1"/>
  <c r="I25" i="7" l="1"/>
  <c r="D7" i="7"/>
  <c r="I7" i="7" l="1"/>
</calcChain>
</file>

<file path=xl/sharedStrings.xml><?xml version="1.0" encoding="utf-8"?>
<sst xmlns="http://schemas.openxmlformats.org/spreadsheetml/2006/main" count="75" uniqueCount="70">
  <si>
    <t>COBEE</t>
  </si>
  <si>
    <t>ZONGO</t>
  </si>
  <si>
    <t>TIQUIMANI</t>
  </si>
  <si>
    <t>BOTIJLACA</t>
  </si>
  <si>
    <t>CUTICUCHO</t>
  </si>
  <si>
    <t>SAINANI</t>
  </si>
  <si>
    <t>HUAJI</t>
  </si>
  <si>
    <t>CAHUA</t>
  </si>
  <si>
    <t>HARCA</t>
  </si>
  <si>
    <t>CHURURAQUI</t>
  </si>
  <si>
    <t>SANTA ROSA</t>
  </si>
  <si>
    <t>MIGUILLA</t>
  </si>
  <si>
    <t>ANGOSTURA</t>
  </si>
  <si>
    <t>CARABUCO</t>
  </si>
  <si>
    <t>CHOQUETANGA</t>
  </si>
  <si>
    <t>Total general</t>
  </si>
  <si>
    <t>ENE</t>
  </si>
  <si>
    <t>FEB</t>
  </si>
  <si>
    <t>MAR</t>
  </si>
  <si>
    <t>ABR</t>
  </si>
  <si>
    <t>CORANI</t>
  </si>
  <si>
    <t>QOLLPANA</t>
  </si>
  <si>
    <t>SANTA ISABEL</t>
  </si>
  <si>
    <t>ENDE</t>
  </si>
  <si>
    <t>MISICUNI</t>
  </si>
  <si>
    <t>SOLAR</t>
  </si>
  <si>
    <t>SAN JOSÉ 1</t>
  </si>
  <si>
    <t>ENDE GUARACACHI S.A.</t>
  </si>
  <si>
    <t>SAN JACINTO</t>
  </si>
  <si>
    <t>YUNCHARA</t>
  </si>
  <si>
    <t>GUARACACHI</t>
  </si>
  <si>
    <t>SANTA CRUZ</t>
  </si>
  <si>
    <t>ARANJUEZ</t>
  </si>
  <si>
    <t>KARACHIPAMPA</t>
  </si>
  <si>
    <t>ERESA</t>
  </si>
  <si>
    <t>KILPANI</t>
  </si>
  <si>
    <t>LANDARA</t>
  </si>
  <si>
    <t>PUNUTUMA</t>
  </si>
  <si>
    <t>HB</t>
  </si>
  <si>
    <t>CHOJLLA</t>
  </si>
  <si>
    <t>YANACACHI</t>
  </si>
  <si>
    <t>SDB</t>
  </si>
  <si>
    <t>QUEHATA</t>
  </si>
  <si>
    <t>CECBB</t>
  </si>
  <si>
    <t>BULO BULO</t>
  </si>
  <si>
    <t>KENKO</t>
  </si>
  <si>
    <t>MOXOS</t>
  </si>
  <si>
    <t>DEL SUR</t>
  </si>
  <si>
    <t>ENTRE RIOS</t>
  </si>
  <si>
    <t>WARNES</t>
  </si>
  <si>
    <t>EL ALTO</t>
  </si>
  <si>
    <t>CARRASCO</t>
  </si>
  <si>
    <t>VALLE HERMOSO</t>
  </si>
  <si>
    <t>GBE</t>
  </si>
  <si>
    <t>GUABIRA</t>
  </si>
  <si>
    <t>IAG</t>
  </si>
  <si>
    <t>UYUNI</t>
  </si>
  <si>
    <t>ENDE VALLE HERMOSO S.A.</t>
  </si>
  <si>
    <t>ENDE ANDINA S.A.M.</t>
  </si>
  <si>
    <t>ENDE CORANI S.A.</t>
  </si>
  <si>
    <t>MAY</t>
  </si>
  <si>
    <t>KANATA</t>
  </si>
  <si>
    <t>SYNERGIA S.A.</t>
  </si>
  <si>
    <t>GENERACIÓN BRUTA (MWh)</t>
  </si>
  <si>
    <t>Central</t>
  </si>
  <si>
    <t>Empresa</t>
  </si>
  <si>
    <t>EÓLICA</t>
  </si>
  <si>
    <t>HIDROELÉCTRICA</t>
  </si>
  <si>
    <t>TERMOELÉCTRICA</t>
  </si>
  <si>
    <t>Tipo de Generación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</si>
</sst>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</borders>
  <cellStyleXfs count="12">
    <xf numFmtId="0" fontId="0" fillId="0" borderId="0"/>
    <xf numFmtId="0" fontId="1" fillId="0" borderId="0" applyFill="0" applyProtection="0"/>
    <xf numFmtId="164" fontId="2" fillId="0" borderId="0" applyFont="0" applyFill="0" applyBorder="0" applyAlignment="0" applyProtection="0"/>
    <xf numFmtId="0" fontId="2" fillId="0" borderId="0"/>
    <xf numFmtId="0" fontId="5" fillId="0" borderId="0" applyFill="0" applyProtection="0"/>
    <xf numFmtId="0" fontId="2" fillId="0" borderId="0"/>
    <xf numFmtId="0" fontId="6" fillId="0" borderId="0" applyFill="0" applyProtection="0"/>
    <xf numFmtId="0" fontId="7" fillId="0" borderId="0" applyFill="0" applyProtection="0"/>
    <xf numFmtId="9" fontId="8" fillId="0" borderId="0" applyBorder="0" applyAlignment="0" applyProtection="0"/>
    <xf numFmtId="0" fontId="9" fillId="0" borderId="0" applyFill="0" applyProtection="0"/>
    <xf numFmtId="0" fontId="10" fillId="0" borderId="0" applyFill="0" applyProtection="0"/>
    <xf numFmtId="0" fontId="11" fillId="0" borderId="0" applyFill="0" applyProtection="0"/>
  </cellStyleXfs>
  <cellXfs count="15">
    <xf numFmtId="0" fontId="0" fillId="0" borderId="0" xfId="0"/>
    <xf numFmtId="4" fontId="3" fillId="2" borderId="2" xfId="0" applyNumberFormat="1" applyFont="1" applyFill="1" applyBorder="1" applyAlignment="1">
      <alignment horizontal="right"/>
    </xf>
    <xf numFmtId="4" fontId="4" fillId="3" borderId="3" xfId="0" applyNumberFormat="1" applyFont="1" applyFill="1" applyBorder="1"/>
    <xf numFmtId="4" fontId="0" fillId="4" borderId="4" xfId="0" applyNumberFormat="1" applyFont="1" applyFill="1" applyBorder="1"/>
    <xf numFmtId="4" fontId="4" fillId="4" borderId="4" xfId="0" applyNumberFormat="1" applyFont="1" applyFill="1" applyBorder="1"/>
    <xf numFmtId="4" fontId="3" fillId="2" borderId="2" xfId="0" applyNumberFormat="1" applyFont="1" applyFill="1" applyBorder="1"/>
    <xf numFmtId="0" fontId="0" fillId="0" borderId="0" xfId="0" applyFont="1" applyFill="1" applyBorder="1"/>
    <xf numFmtId="4" fontId="12" fillId="4" borderId="4" xfId="0" applyNumberFormat="1" applyFont="1" applyFill="1" applyBorder="1"/>
    <xf numFmtId="4" fontId="13" fillId="4" borderId="4" xfId="0" applyNumberFormat="1" applyFont="1" applyFill="1" applyBorder="1"/>
    <xf numFmtId="4" fontId="0" fillId="4" borderId="0" xfId="0" applyNumberFormat="1" applyFont="1" applyFill="1" applyBorder="1"/>
    <xf numFmtId="4" fontId="13" fillId="4" borderId="0" xfId="0" applyNumberFormat="1" applyFont="1" applyFill="1" applyBorder="1"/>
    <xf numFmtId="0" fontId="13" fillId="0" borderId="0" xfId="0" applyFont="1" applyFill="1" applyBorder="1"/>
    <xf numFmtId="4" fontId="0" fillId="0" borderId="0" xfId="0" applyNumberFormat="1" applyFont="1" applyFill="1" applyBorder="1"/>
    <xf numFmtId="2" fontId="0" fillId="0" borderId="0" xfId="0" applyNumberFormat="1" applyFont="1" applyFill="1" applyBorder="1"/>
    <xf numFmtId="4" fontId="3" fillId="2" borderId="1" xfId="0" applyNumberFormat="1" applyFont="1" applyFill="1" applyBorder="1" applyAlignment="1">
      <alignment horizontal="center"/>
    </xf>
  </cellXfs>
  <cellStyles count="12">
    <cellStyle name="Millares 2" xfId="2"/>
    <cellStyle name="Normal" xfId="0" builtinId="0"/>
    <cellStyle name="Normal 2" xfId="1"/>
    <cellStyle name="Normal 2 2" xfId="5"/>
    <cellStyle name="Normal 3" xfId="3"/>
    <cellStyle name="Normal 4" xfId="4"/>
    <cellStyle name="Normal 5" xfId="6"/>
    <cellStyle name="Normal 6" xfId="7"/>
    <cellStyle name="Normal 7" xfId="9"/>
    <cellStyle name="Normal 8" xfId="10"/>
    <cellStyle name="Normal 9" xfId="11"/>
    <cellStyle name="TableStyleLigh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="82" zoomScaleNormal="82" workbookViewId="0">
      <selection activeCell="A3" sqref="A3"/>
    </sheetView>
  </sheetViews>
  <sheetFormatPr baseColWidth="10" defaultRowHeight="15" x14ac:dyDescent="0.25"/>
  <cols>
    <col min="1" max="1" width="25" style="6" customWidth="1"/>
    <col min="2" max="2" width="17.5703125" style="6" customWidth="1"/>
    <col min="3" max="3" width="22.28515625" style="6" customWidth="1"/>
    <col min="4" max="8" width="11.42578125" style="6"/>
    <col min="9" max="9" width="13.7109375" style="6" customWidth="1"/>
    <col min="10" max="10" width="11.42578125" style="6"/>
    <col min="11" max="11" width="12.140625" style="6" bestFit="1" customWidth="1"/>
    <col min="12" max="15" width="11.42578125" style="6"/>
    <col min="16" max="16" width="12.140625" style="6" bestFit="1" customWidth="1"/>
    <col min="17" max="16384" width="11.42578125" style="6"/>
  </cols>
  <sheetData>
    <row r="1" spans="1:16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16" x14ac:dyDescent="0.25">
      <c r="A2" s="5" t="s">
        <v>63</v>
      </c>
      <c r="B2" s="5"/>
      <c r="C2" s="5"/>
      <c r="D2" s="1"/>
      <c r="E2" s="1"/>
      <c r="F2" s="1"/>
      <c r="G2" s="1"/>
      <c r="H2" s="1"/>
      <c r="I2" s="1"/>
    </row>
    <row r="3" spans="1:16" x14ac:dyDescent="0.25">
      <c r="A3" s="2" t="s">
        <v>69</v>
      </c>
      <c r="B3" s="2" t="s">
        <v>65</v>
      </c>
      <c r="C3" s="2" t="s">
        <v>64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60</v>
      </c>
      <c r="I3" s="2" t="s">
        <v>15</v>
      </c>
    </row>
    <row r="4" spans="1:16" x14ac:dyDescent="0.25">
      <c r="A4" s="2" t="s">
        <v>66</v>
      </c>
      <c r="B4" s="2"/>
      <c r="C4" s="2"/>
      <c r="D4" s="2">
        <f>+D5</f>
        <v>2632.3729999999996</v>
      </c>
      <c r="E4" s="2">
        <f t="shared" ref="E4:H5" si="0">+E5</f>
        <v>1370.8019999999999</v>
      </c>
      <c r="F4" s="2">
        <f t="shared" si="0"/>
        <v>4346.1849999999995</v>
      </c>
      <c r="G4" s="2">
        <f t="shared" si="0"/>
        <v>2334.0830000000001</v>
      </c>
      <c r="H4" s="2">
        <f t="shared" si="0"/>
        <v>5223.9390000000003</v>
      </c>
      <c r="I4" s="2">
        <f>SUM(D4:H4)</f>
        <v>15907.382</v>
      </c>
      <c r="K4" s="12"/>
    </row>
    <row r="5" spans="1:16" x14ac:dyDescent="0.25">
      <c r="A5" s="3"/>
      <c r="B5" s="3" t="s">
        <v>59</v>
      </c>
      <c r="C5" s="3"/>
      <c r="D5" s="3">
        <f>+D6</f>
        <v>2632.3729999999996</v>
      </c>
      <c r="E5" s="3">
        <f t="shared" si="0"/>
        <v>1370.8019999999999</v>
      </c>
      <c r="F5" s="3">
        <f t="shared" si="0"/>
        <v>4346.1849999999995</v>
      </c>
      <c r="G5" s="3">
        <f t="shared" si="0"/>
        <v>2334.0830000000001</v>
      </c>
      <c r="H5" s="3">
        <f t="shared" si="0"/>
        <v>5223.9390000000003</v>
      </c>
      <c r="I5" s="7">
        <f>SUM(D5:H5)</f>
        <v>15907.382</v>
      </c>
    </row>
    <row r="6" spans="1:16" x14ac:dyDescent="0.25">
      <c r="A6" s="3"/>
      <c r="B6" s="3"/>
      <c r="C6" s="3" t="s">
        <v>21</v>
      </c>
      <c r="D6" s="3">
        <v>2632.3729999999996</v>
      </c>
      <c r="E6" s="3">
        <v>1370.8019999999999</v>
      </c>
      <c r="F6" s="3">
        <v>4346.1849999999995</v>
      </c>
      <c r="G6" s="3">
        <v>2334.0830000000001</v>
      </c>
      <c r="H6" s="3">
        <v>5223.9390000000003</v>
      </c>
      <c r="I6" s="7">
        <f>SUM(D6:H6)</f>
        <v>15907.382</v>
      </c>
    </row>
    <row r="7" spans="1:16" x14ac:dyDescent="0.25">
      <c r="A7" s="2" t="s">
        <v>67</v>
      </c>
      <c r="B7" s="2"/>
      <c r="C7" s="2"/>
      <c r="D7" s="2">
        <f>+D8+D23+D25+D29+D31+D35+D38+D40</f>
        <v>225718.94899999996</v>
      </c>
      <c r="E7" s="2">
        <f t="shared" ref="E7:H7" si="1">+E8+E23+E25+E29+E31+E35+E38+E40</f>
        <v>238218.42290000003</v>
      </c>
      <c r="F7" s="2">
        <f t="shared" si="1"/>
        <v>256117.22340000002</v>
      </c>
      <c r="G7" s="2">
        <f t="shared" si="1"/>
        <v>157206.38280000005</v>
      </c>
      <c r="H7" s="2">
        <f t="shared" si="1"/>
        <v>187786.38199999995</v>
      </c>
      <c r="I7" s="2">
        <f>SUM(D7:H7)</f>
        <v>1065047.3600999999</v>
      </c>
      <c r="K7" s="12"/>
      <c r="L7" s="12"/>
      <c r="M7" s="12"/>
      <c r="N7" s="12"/>
      <c r="O7" s="12"/>
      <c r="P7" s="12"/>
    </row>
    <row r="8" spans="1:16" x14ac:dyDescent="0.25">
      <c r="A8" s="3"/>
      <c r="B8" s="4" t="s">
        <v>0</v>
      </c>
      <c r="C8" s="4"/>
      <c r="D8" s="4">
        <f>SUM(D9:D22)</f>
        <v>126171.52600000001</v>
      </c>
      <c r="E8" s="4">
        <f t="shared" ref="E8:H8" si="2">SUM(E9:E22)</f>
        <v>65233.580999999998</v>
      </c>
      <c r="F8" s="4">
        <f t="shared" si="2"/>
        <v>57266.133000000002</v>
      </c>
      <c r="G8" s="4">
        <f t="shared" si="2"/>
        <v>70134.416000000012</v>
      </c>
      <c r="H8" s="4">
        <f t="shared" si="2"/>
        <v>61132.44</v>
      </c>
      <c r="I8" s="8">
        <f t="shared" ref="I8:I39" si="3">SUM(D8:H8)</f>
        <v>379938.09600000002</v>
      </c>
    </row>
    <row r="9" spans="1:16" x14ac:dyDescent="0.25">
      <c r="A9" s="3"/>
      <c r="B9" s="3"/>
      <c r="C9" s="3" t="s">
        <v>12</v>
      </c>
      <c r="D9" s="3">
        <v>1044.3699999999999</v>
      </c>
      <c r="E9" s="3">
        <v>1921.6190000000001</v>
      </c>
      <c r="F9" s="3">
        <v>1495.6699999999998</v>
      </c>
      <c r="G9" s="3">
        <v>892.82500000000005</v>
      </c>
      <c r="H9" s="3">
        <v>1111.1199999999999</v>
      </c>
      <c r="I9" s="7">
        <f t="shared" si="3"/>
        <v>6465.6039999999994</v>
      </c>
      <c r="K9" s="12"/>
      <c r="L9" s="12"/>
      <c r="M9" s="12"/>
      <c r="N9" s="12"/>
      <c r="O9" s="12"/>
      <c r="P9" s="12"/>
    </row>
    <row r="10" spans="1:16" x14ac:dyDescent="0.25">
      <c r="A10" s="3"/>
      <c r="B10" s="3"/>
      <c r="C10" s="3" t="s">
        <v>3</v>
      </c>
      <c r="D10" s="3">
        <v>4346.9859999999999</v>
      </c>
      <c r="E10" s="3">
        <v>3235.9740000000002</v>
      </c>
      <c r="F10" s="3">
        <v>4302.7809999999999</v>
      </c>
      <c r="G10" s="3">
        <v>2147.3960000000002</v>
      </c>
      <c r="H10" s="3">
        <v>1307.8500000000001</v>
      </c>
      <c r="I10" s="7">
        <f t="shared" si="3"/>
        <v>15340.987000000001</v>
      </c>
    </row>
    <row r="11" spans="1:16" x14ac:dyDescent="0.25">
      <c r="A11" s="3"/>
      <c r="B11" s="3"/>
      <c r="C11" s="3" t="s">
        <v>7</v>
      </c>
      <c r="D11" s="3">
        <v>20311.502</v>
      </c>
      <c r="E11" s="3">
        <v>8781.384</v>
      </c>
      <c r="F11" s="3">
        <v>5535.241</v>
      </c>
      <c r="G11" s="3">
        <v>12009.199000000001</v>
      </c>
      <c r="H11" s="3">
        <v>10206.26</v>
      </c>
      <c r="I11" s="7">
        <f t="shared" si="3"/>
        <v>56843.586000000003</v>
      </c>
      <c r="K11" s="12"/>
      <c r="L11" s="12"/>
      <c r="M11" s="12"/>
      <c r="N11" s="12"/>
      <c r="O11" s="12"/>
    </row>
    <row r="12" spans="1:16" x14ac:dyDescent="0.25">
      <c r="A12" s="3"/>
      <c r="B12" s="3"/>
      <c r="C12" s="3" t="s">
        <v>13</v>
      </c>
      <c r="D12" s="3">
        <v>4477.607</v>
      </c>
      <c r="E12" s="3">
        <v>4025.0749999999998</v>
      </c>
      <c r="F12" s="3">
        <v>4476.2299999999996</v>
      </c>
      <c r="G12" s="3">
        <v>3368.2420000000002</v>
      </c>
      <c r="H12" s="3">
        <v>2506.19</v>
      </c>
      <c r="I12" s="7">
        <f t="shared" si="3"/>
        <v>18853.344000000001</v>
      </c>
    </row>
    <row r="13" spans="1:16" x14ac:dyDescent="0.25">
      <c r="A13" s="3"/>
      <c r="B13" s="3"/>
      <c r="C13" s="3" t="s">
        <v>14</v>
      </c>
      <c r="D13" s="3">
        <v>4063.3510000000001</v>
      </c>
      <c r="E13" s="3">
        <v>4064.502</v>
      </c>
      <c r="F13" s="3">
        <v>4158.7</v>
      </c>
      <c r="G13" s="3">
        <v>2285.54</v>
      </c>
      <c r="H13" s="3">
        <v>1800.7800000000002</v>
      </c>
      <c r="I13" s="7">
        <f t="shared" si="3"/>
        <v>16372.873000000001</v>
      </c>
      <c r="K13" s="13"/>
      <c r="L13" s="13"/>
      <c r="M13" s="13"/>
      <c r="N13" s="13"/>
      <c r="O13" s="13"/>
      <c r="P13" s="13"/>
    </row>
    <row r="14" spans="1:16" x14ac:dyDescent="0.25">
      <c r="A14" s="3"/>
      <c r="B14" s="3"/>
      <c r="C14" s="3" t="s">
        <v>9</v>
      </c>
      <c r="D14" s="3">
        <v>15958.525</v>
      </c>
      <c r="E14" s="3">
        <v>6892.3869999999997</v>
      </c>
      <c r="F14" s="3">
        <v>5459.5339999999997</v>
      </c>
      <c r="G14" s="3">
        <v>10641.548999999999</v>
      </c>
      <c r="H14" s="3">
        <v>8489.7199999999993</v>
      </c>
      <c r="I14" s="7">
        <f t="shared" si="3"/>
        <v>47441.714999999997</v>
      </c>
    </row>
    <row r="15" spans="1:16" x14ac:dyDescent="0.25">
      <c r="A15" s="3"/>
      <c r="B15" s="3"/>
      <c r="C15" s="3" t="s">
        <v>4</v>
      </c>
      <c r="D15" s="3">
        <v>16099.55</v>
      </c>
      <c r="E15" s="3">
        <v>7094.9400000000005</v>
      </c>
      <c r="F15" s="3">
        <v>6470.6510000000007</v>
      </c>
      <c r="G15" s="3">
        <v>2761.8890000000001</v>
      </c>
      <c r="H15" s="3">
        <v>1340.15</v>
      </c>
      <c r="I15" s="7">
        <f t="shared" si="3"/>
        <v>33767.18</v>
      </c>
    </row>
    <row r="16" spans="1:16" x14ac:dyDescent="0.25">
      <c r="A16" s="3"/>
      <c r="B16" s="3"/>
      <c r="C16" s="3" t="s">
        <v>8</v>
      </c>
      <c r="D16" s="3">
        <v>19180.978000000003</v>
      </c>
      <c r="E16" s="3">
        <v>8168.5740000000005</v>
      </c>
      <c r="F16" s="3">
        <v>5150.4989999999998</v>
      </c>
      <c r="G16" s="3">
        <v>9837.6999999999989</v>
      </c>
      <c r="H16" s="3">
        <v>9070</v>
      </c>
      <c r="I16" s="7">
        <f t="shared" si="3"/>
        <v>51407.751000000004</v>
      </c>
    </row>
    <row r="17" spans="1:9" x14ac:dyDescent="0.25">
      <c r="A17" s="3"/>
      <c r="B17" s="3"/>
      <c r="C17" s="3" t="s">
        <v>6</v>
      </c>
      <c r="D17" s="3">
        <v>21639.773000000001</v>
      </c>
      <c r="E17" s="3">
        <v>9372.8630000000012</v>
      </c>
      <c r="F17" s="3">
        <v>7217.3850000000002</v>
      </c>
      <c r="G17" s="3">
        <v>15602.838</v>
      </c>
      <c r="H17" s="3">
        <v>16353.95</v>
      </c>
      <c r="I17" s="7">
        <f t="shared" si="3"/>
        <v>70186.808999999994</v>
      </c>
    </row>
    <row r="18" spans="1:9" x14ac:dyDescent="0.25">
      <c r="A18" s="3"/>
      <c r="B18" s="3"/>
      <c r="C18" s="3" t="s">
        <v>11</v>
      </c>
      <c r="D18" s="3">
        <v>321.16800000000001</v>
      </c>
      <c r="E18" s="3">
        <v>1115.672</v>
      </c>
      <c r="F18" s="3">
        <v>1211.58</v>
      </c>
      <c r="G18" s="3">
        <v>580.76400000000001</v>
      </c>
      <c r="H18" s="3">
        <v>371.1</v>
      </c>
      <c r="I18" s="7">
        <f t="shared" si="3"/>
        <v>3600.2840000000001</v>
      </c>
    </row>
    <row r="19" spans="1:9" x14ac:dyDescent="0.25">
      <c r="A19" s="3"/>
      <c r="B19" s="3"/>
      <c r="C19" s="3" t="s">
        <v>5</v>
      </c>
      <c r="D19" s="3">
        <v>7447.9440000000004</v>
      </c>
      <c r="E19" s="3">
        <v>3254.1320000000001</v>
      </c>
      <c r="F19" s="3">
        <v>4481.9229999999998</v>
      </c>
      <c r="G19" s="3">
        <v>4369.5940000000001</v>
      </c>
      <c r="H19" s="3">
        <v>3910.3</v>
      </c>
      <c r="I19" s="7">
        <f t="shared" si="3"/>
        <v>23463.893</v>
      </c>
    </row>
    <row r="20" spans="1:9" x14ac:dyDescent="0.25">
      <c r="A20" s="3"/>
      <c r="B20" s="3"/>
      <c r="C20" s="3" t="s">
        <v>10</v>
      </c>
      <c r="D20" s="3">
        <v>10115.563</v>
      </c>
      <c r="E20" s="3">
        <v>4809.92</v>
      </c>
      <c r="F20" s="3">
        <v>5095.3959999999997</v>
      </c>
      <c r="G20" s="3">
        <v>5055.03</v>
      </c>
      <c r="H20" s="3">
        <v>4248.88</v>
      </c>
      <c r="I20" s="7">
        <f t="shared" si="3"/>
        <v>29324.789000000001</v>
      </c>
    </row>
    <row r="21" spans="1:9" x14ac:dyDescent="0.25">
      <c r="A21" s="3"/>
      <c r="B21" s="3"/>
      <c r="C21" s="3" t="s">
        <v>2</v>
      </c>
      <c r="D21" s="3">
        <v>735.39700000000005</v>
      </c>
      <c r="E21" s="3">
        <v>1500.2809999999999</v>
      </c>
      <c r="F21" s="3">
        <v>1075.076</v>
      </c>
      <c r="G21" s="3">
        <v>142.065</v>
      </c>
      <c r="H21" s="3">
        <v>86.82</v>
      </c>
      <c r="I21" s="7">
        <f t="shared" si="3"/>
        <v>3539.6390000000001</v>
      </c>
    </row>
    <row r="22" spans="1:9" x14ac:dyDescent="0.25">
      <c r="A22" s="3"/>
      <c r="B22" s="4"/>
      <c r="C22" s="3" t="s">
        <v>1</v>
      </c>
      <c r="D22" s="3">
        <v>428.81200000000001</v>
      </c>
      <c r="E22" s="3">
        <v>996.25800000000004</v>
      </c>
      <c r="F22" s="3">
        <v>1135.4670000000001</v>
      </c>
      <c r="G22" s="3">
        <v>439.78500000000003</v>
      </c>
      <c r="H22" s="3">
        <v>329.32</v>
      </c>
      <c r="I22" s="7">
        <f t="shared" si="3"/>
        <v>3329.6420000000003</v>
      </c>
    </row>
    <row r="23" spans="1:9" x14ac:dyDescent="0.25">
      <c r="A23" s="3"/>
      <c r="B23" s="4" t="s">
        <v>23</v>
      </c>
      <c r="C23" s="4"/>
      <c r="D23" s="8">
        <f>+D24</f>
        <v>2915.25</v>
      </c>
      <c r="E23" s="8">
        <f t="shared" ref="E23:H23" si="4">+E24</f>
        <v>2794.9011999999993</v>
      </c>
      <c r="F23" s="8">
        <f t="shared" si="4"/>
        <v>2693.3036999999995</v>
      </c>
      <c r="G23" s="8">
        <f t="shared" si="4"/>
        <v>2752.1290000000013</v>
      </c>
      <c r="H23" s="8">
        <f t="shared" si="4"/>
        <v>3238.0630000000001</v>
      </c>
      <c r="I23" s="8">
        <f t="shared" si="3"/>
        <v>14393.6469</v>
      </c>
    </row>
    <row r="24" spans="1:9" x14ac:dyDescent="0.25">
      <c r="A24" s="3"/>
      <c r="B24" s="3"/>
      <c r="C24" s="3" t="s">
        <v>24</v>
      </c>
      <c r="D24" s="7">
        <v>2915.25</v>
      </c>
      <c r="E24" s="7">
        <v>2794.9011999999993</v>
      </c>
      <c r="F24" s="7">
        <v>2693.3036999999995</v>
      </c>
      <c r="G24" s="7">
        <v>2752.1290000000013</v>
      </c>
      <c r="H24" s="7">
        <v>3238.0630000000001</v>
      </c>
      <c r="I24" s="7">
        <f t="shared" si="3"/>
        <v>14393.6469</v>
      </c>
    </row>
    <row r="25" spans="1:9" x14ac:dyDescent="0.25">
      <c r="A25" s="3"/>
      <c r="B25" s="4" t="s">
        <v>59</v>
      </c>
      <c r="C25" s="8"/>
      <c r="D25" s="8">
        <f>SUM(D26:D28)</f>
        <v>32987.938000000002</v>
      </c>
      <c r="E25" s="8">
        <f t="shared" ref="E25:H25" si="5">SUM(E26:E28)</f>
        <v>109914.84729999999</v>
      </c>
      <c r="F25" s="8">
        <f t="shared" si="5"/>
        <v>134509.39610000001</v>
      </c>
      <c r="G25" s="8">
        <f t="shared" si="5"/>
        <v>49041.82699999999</v>
      </c>
      <c r="H25" s="8">
        <f t="shared" si="5"/>
        <v>102721.575</v>
      </c>
      <c r="I25" s="8">
        <f t="shared" si="3"/>
        <v>429175.5834</v>
      </c>
    </row>
    <row r="26" spans="1:9" x14ac:dyDescent="0.25">
      <c r="A26" s="3"/>
      <c r="B26" s="4"/>
      <c r="C26" s="7" t="s">
        <v>20</v>
      </c>
      <c r="D26" s="7">
        <v>7539.6329999999998</v>
      </c>
      <c r="E26" s="7">
        <v>32213.567999999999</v>
      </c>
      <c r="F26" s="7">
        <v>38404.717000000004</v>
      </c>
      <c r="G26" s="7">
        <v>11041.906999999999</v>
      </c>
      <c r="H26" s="7">
        <v>31468.791000000001</v>
      </c>
      <c r="I26" s="7">
        <f t="shared" si="3"/>
        <v>120668.61600000001</v>
      </c>
    </row>
    <row r="27" spans="1:9" x14ac:dyDescent="0.25">
      <c r="A27" s="3"/>
      <c r="B27" s="3"/>
      <c r="C27" s="7" t="s">
        <v>26</v>
      </c>
      <c r="D27" s="7">
        <v>9538.8829999999998</v>
      </c>
      <c r="E27" s="7">
        <v>24542.106299999999</v>
      </c>
      <c r="F27" s="7">
        <v>36828.629100000006</v>
      </c>
      <c r="G27" s="7">
        <v>20415.193999999996</v>
      </c>
      <c r="H27" s="7">
        <v>25507.691999999999</v>
      </c>
      <c r="I27" s="7">
        <f t="shared" si="3"/>
        <v>116832.50439999999</v>
      </c>
    </row>
    <row r="28" spans="1:9" x14ac:dyDescent="0.25">
      <c r="A28" s="3"/>
      <c r="B28" s="4"/>
      <c r="C28" s="7" t="s">
        <v>22</v>
      </c>
      <c r="D28" s="7">
        <v>15909.422000000002</v>
      </c>
      <c r="E28" s="7">
        <v>53159.173000000003</v>
      </c>
      <c r="F28" s="7">
        <v>59276.049999999996</v>
      </c>
      <c r="G28" s="7">
        <v>17584.725999999999</v>
      </c>
      <c r="H28" s="7">
        <v>45745.091999999997</v>
      </c>
      <c r="I28" s="7">
        <f t="shared" si="3"/>
        <v>191674.46299999999</v>
      </c>
    </row>
    <row r="29" spans="1:9" x14ac:dyDescent="0.25">
      <c r="A29" s="3"/>
      <c r="B29" s="4" t="s">
        <v>27</v>
      </c>
      <c r="C29" s="8"/>
      <c r="D29" s="8">
        <f>+D30</f>
        <v>4994.5140000000001</v>
      </c>
      <c r="E29" s="8">
        <f t="shared" ref="E29:H29" si="6">+E30</f>
        <v>4966.1693999999998</v>
      </c>
      <c r="F29" s="8">
        <f t="shared" si="6"/>
        <v>5096.9196000000002</v>
      </c>
      <c r="G29" s="8">
        <f t="shared" si="6"/>
        <v>1523.5128</v>
      </c>
      <c r="H29" s="8">
        <f t="shared" si="6"/>
        <v>878.60699999999474</v>
      </c>
      <c r="I29" s="7">
        <f t="shared" si="3"/>
        <v>17459.722799999996</v>
      </c>
    </row>
    <row r="30" spans="1:9" x14ac:dyDescent="0.25">
      <c r="A30" s="3"/>
      <c r="B30" s="3"/>
      <c r="C30" s="7" t="s">
        <v>28</v>
      </c>
      <c r="D30" s="7">
        <v>4994.5140000000001</v>
      </c>
      <c r="E30" s="7">
        <v>4966.1693999999998</v>
      </c>
      <c r="F30" s="7">
        <v>5096.9196000000002</v>
      </c>
      <c r="G30" s="7">
        <v>1523.5128</v>
      </c>
      <c r="H30" s="7">
        <v>878.60699999999474</v>
      </c>
      <c r="I30" s="7">
        <f t="shared" si="3"/>
        <v>17459.722799999996</v>
      </c>
    </row>
    <row r="31" spans="1:9" x14ac:dyDescent="0.25">
      <c r="A31" s="3"/>
      <c r="B31" s="4" t="s">
        <v>34</v>
      </c>
      <c r="C31" s="8"/>
      <c r="D31" s="8">
        <f>SUM(D32:D34)</f>
        <v>5889.1310000000003</v>
      </c>
      <c r="E31" s="8">
        <f t="shared" ref="E31:H31" si="7">SUM(E32:E34)</f>
        <v>7201.8539999999994</v>
      </c>
      <c r="F31" s="8">
        <f t="shared" si="7"/>
        <v>8690.3310000000001</v>
      </c>
      <c r="G31" s="8">
        <f t="shared" si="7"/>
        <v>6976.5750000000007</v>
      </c>
      <c r="H31" s="8">
        <f t="shared" si="7"/>
        <v>6320.3410000000003</v>
      </c>
      <c r="I31" s="8">
        <f t="shared" si="3"/>
        <v>35078.232000000004</v>
      </c>
    </row>
    <row r="32" spans="1:9" x14ac:dyDescent="0.25">
      <c r="A32" s="3"/>
      <c r="B32" s="4"/>
      <c r="C32" s="3" t="s">
        <v>35</v>
      </c>
      <c r="D32" s="3">
        <v>3095.5070000000001</v>
      </c>
      <c r="E32" s="3">
        <v>4371.3710000000001</v>
      </c>
      <c r="F32" s="3">
        <v>4787.3459999999995</v>
      </c>
      <c r="G32" s="3">
        <v>3638.1050000000005</v>
      </c>
      <c r="H32" s="3">
        <v>3533.76</v>
      </c>
      <c r="I32" s="7">
        <f t="shared" si="3"/>
        <v>19426.089</v>
      </c>
    </row>
    <row r="33" spans="1:9" x14ac:dyDescent="0.25">
      <c r="A33" s="3"/>
      <c r="B33" s="3"/>
      <c r="C33" s="3" t="s">
        <v>36</v>
      </c>
      <c r="D33" s="3">
        <v>1356.54</v>
      </c>
      <c r="E33" s="3">
        <v>1441.2069999999999</v>
      </c>
      <c r="F33" s="3">
        <v>2234.529</v>
      </c>
      <c r="G33" s="3">
        <v>1699.5700000000002</v>
      </c>
      <c r="H33" s="3">
        <v>1647.6130000000001</v>
      </c>
      <c r="I33" s="7">
        <f t="shared" si="3"/>
        <v>8379.4589999999989</v>
      </c>
    </row>
    <row r="34" spans="1:9" x14ac:dyDescent="0.25">
      <c r="A34" s="3"/>
      <c r="B34" s="3"/>
      <c r="C34" s="3" t="s">
        <v>37</v>
      </c>
      <c r="D34" s="3">
        <v>1437.0840000000001</v>
      </c>
      <c r="E34" s="3">
        <v>1389.2760000000001</v>
      </c>
      <c r="F34" s="3">
        <v>1668.4559999999999</v>
      </c>
      <c r="G34" s="3">
        <v>1638.9</v>
      </c>
      <c r="H34" s="3">
        <v>1138.9680000000001</v>
      </c>
      <c r="I34" s="7">
        <f t="shared" si="3"/>
        <v>7272.6840000000002</v>
      </c>
    </row>
    <row r="35" spans="1:9" x14ac:dyDescent="0.25">
      <c r="A35" s="3"/>
      <c r="B35" s="4" t="s">
        <v>38</v>
      </c>
      <c r="C35" s="4"/>
      <c r="D35" s="4">
        <f>SUM(D36:D37)</f>
        <v>50833.05</v>
      </c>
      <c r="E35" s="4">
        <f t="shared" ref="E35:H35" si="8">SUM(E36:E37)</f>
        <v>46265.520000000004</v>
      </c>
      <c r="F35" s="4">
        <f t="shared" si="8"/>
        <v>46970.64</v>
      </c>
      <c r="G35" s="4">
        <f t="shared" si="8"/>
        <v>25338.383000000038</v>
      </c>
      <c r="H35" s="4">
        <f t="shared" si="8"/>
        <v>11955.995999999945</v>
      </c>
      <c r="I35" s="8">
        <f t="shared" si="3"/>
        <v>181363.58900000001</v>
      </c>
    </row>
    <row r="36" spans="1:9" x14ac:dyDescent="0.25">
      <c r="A36" s="3"/>
      <c r="B36" s="4"/>
      <c r="C36" s="3" t="s">
        <v>39</v>
      </c>
      <c r="D36" s="3">
        <v>19786.060000000001</v>
      </c>
      <c r="E36" s="3">
        <v>20699.77</v>
      </c>
      <c r="F36" s="3">
        <v>19228.14</v>
      </c>
      <c r="G36" s="3">
        <v>7886.5400000000373</v>
      </c>
      <c r="H36" s="3">
        <v>2332.4399999999441</v>
      </c>
      <c r="I36" s="7">
        <f t="shared" si="3"/>
        <v>69932.949999999983</v>
      </c>
    </row>
    <row r="37" spans="1:9" x14ac:dyDescent="0.25">
      <c r="A37" s="3"/>
      <c r="B37" s="3"/>
      <c r="C37" s="3" t="s">
        <v>40</v>
      </c>
      <c r="D37" s="3">
        <v>31046.99</v>
      </c>
      <c r="E37" s="3">
        <v>25565.75</v>
      </c>
      <c r="F37" s="3">
        <v>27742.5</v>
      </c>
      <c r="G37" s="3">
        <v>17451.843000000001</v>
      </c>
      <c r="H37" s="3">
        <v>9623.5560000000005</v>
      </c>
      <c r="I37" s="7">
        <f t="shared" si="3"/>
        <v>111430.63900000001</v>
      </c>
    </row>
    <row r="38" spans="1:9" x14ac:dyDescent="0.25">
      <c r="A38" s="3"/>
      <c r="B38" s="4" t="s">
        <v>41</v>
      </c>
      <c r="C38" s="4"/>
      <c r="D38" s="4">
        <f>+D39</f>
        <v>562.79999999999995</v>
      </c>
      <c r="E38" s="4">
        <f t="shared" ref="E38:H38" si="9">+E39</f>
        <v>597.20000000000005</v>
      </c>
      <c r="F38" s="4">
        <f t="shared" si="9"/>
        <v>890.5</v>
      </c>
      <c r="G38" s="4">
        <f t="shared" si="9"/>
        <v>1114</v>
      </c>
      <c r="H38" s="4">
        <f t="shared" si="9"/>
        <v>745.40000000000009</v>
      </c>
      <c r="I38" s="8">
        <f t="shared" si="3"/>
        <v>3909.9</v>
      </c>
    </row>
    <row r="39" spans="1:9" x14ac:dyDescent="0.25">
      <c r="A39" s="3"/>
      <c r="B39" s="3"/>
      <c r="C39" s="3" t="s">
        <v>42</v>
      </c>
      <c r="D39" s="3">
        <v>562.79999999999995</v>
      </c>
      <c r="E39" s="3">
        <v>597.20000000000005</v>
      </c>
      <c r="F39" s="3">
        <v>890.5</v>
      </c>
      <c r="G39" s="3">
        <v>1114</v>
      </c>
      <c r="H39" s="3">
        <v>745.40000000000009</v>
      </c>
      <c r="I39" s="7">
        <f t="shared" si="3"/>
        <v>3909.9</v>
      </c>
    </row>
    <row r="40" spans="1:9" s="11" customFormat="1" x14ac:dyDescent="0.25">
      <c r="A40" s="10"/>
      <c r="B40" s="10" t="s">
        <v>62</v>
      </c>
      <c r="C40" s="3"/>
      <c r="D40" s="3">
        <f>+D41</f>
        <v>1364.74</v>
      </c>
      <c r="E40" s="3">
        <f t="shared" ref="E40:I40" si="10">+E41</f>
        <v>1244.3499999999999</v>
      </c>
      <c r="F40" s="3">
        <f t="shared" si="10"/>
        <v>0</v>
      </c>
      <c r="G40" s="3">
        <f t="shared" si="10"/>
        <v>325.54000000000002</v>
      </c>
      <c r="H40" s="3">
        <f t="shared" si="10"/>
        <v>793.96</v>
      </c>
      <c r="I40" s="7">
        <f t="shared" si="10"/>
        <v>3728.59</v>
      </c>
    </row>
    <row r="41" spans="1:9" x14ac:dyDescent="0.25">
      <c r="A41" s="9"/>
      <c r="B41" s="9"/>
      <c r="C41" s="9" t="s">
        <v>61</v>
      </c>
      <c r="D41" s="9">
        <v>1364.74</v>
      </c>
      <c r="E41" s="9">
        <v>1244.3499999999999</v>
      </c>
      <c r="F41" s="9">
        <v>0</v>
      </c>
      <c r="G41" s="9">
        <v>325.54000000000002</v>
      </c>
      <c r="H41" s="9">
        <v>793.96</v>
      </c>
      <c r="I41" s="7">
        <f t="shared" ref="I41:I46" si="11">SUM(D41:H41)</f>
        <v>3728.59</v>
      </c>
    </row>
    <row r="42" spans="1:9" x14ac:dyDescent="0.25">
      <c r="A42" s="2" t="s">
        <v>25</v>
      </c>
      <c r="B42" s="2"/>
      <c r="C42" s="2"/>
      <c r="D42" s="2">
        <f>+D43</f>
        <v>349.85700000000003</v>
      </c>
      <c r="E42" s="2">
        <f t="shared" ref="E42:H42" si="12">+E43</f>
        <v>406.19200000000001</v>
      </c>
      <c r="F42" s="2">
        <f t="shared" si="12"/>
        <v>7058.9114500000005</v>
      </c>
      <c r="G42" s="2">
        <f t="shared" si="12"/>
        <v>12853.1595</v>
      </c>
      <c r="H42" s="2">
        <f t="shared" si="12"/>
        <v>12437.174999999999</v>
      </c>
      <c r="I42" s="2">
        <f t="shared" si="11"/>
        <v>33105.294949999996</v>
      </c>
    </row>
    <row r="43" spans="1:9" x14ac:dyDescent="0.25">
      <c r="A43" s="3"/>
      <c r="B43" s="4" t="s">
        <v>27</v>
      </c>
      <c r="C43" s="4"/>
      <c r="D43" s="4">
        <f>SUM(D44:D45)</f>
        <v>349.85700000000003</v>
      </c>
      <c r="E43" s="4">
        <f t="shared" ref="E43:H43" si="13">SUM(E44:E45)</f>
        <v>406.19200000000001</v>
      </c>
      <c r="F43" s="4">
        <f t="shared" si="13"/>
        <v>7058.9114500000005</v>
      </c>
      <c r="G43" s="4">
        <f t="shared" si="13"/>
        <v>12853.1595</v>
      </c>
      <c r="H43" s="4">
        <f t="shared" si="13"/>
        <v>12437.174999999999</v>
      </c>
      <c r="I43" s="4">
        <f t="shared" si="11"/>
        <v>33105.294949999996</v>
      </c>
    </row>
    <row r="44" spans="1:9" x14ac:dyDescent="0.25">
      <c r="A44" s="3"/>
      <c r="B44" s="3"/>
      <c r="C44" s="3" t="s">
        <v>56</v>
      </c>
      <c r="D44" s="3"/>
      <c r="E44" s="3"/>
      <c r="F44" s="3">
        <v>6526.3544500000007</v>
      </c>
      <c r="G44" s="3">
        <v>12034.832</v>
      </c>
      <c r="H44" s="3">
        <v>11426.107</v>
      </c>
      <c r="I44" s="3">
        <f t="shared" si="11"/>
        <v>29987.293450000001</v>
      </c>
    </row>
    <row r="45" spans="1:9" x14ac:dyDescent="0.25">
      <c r="A45" s="3"/>
      <c r="B45" s="3"/>
      <c r="C45" s="3" t="s">
        <v>29</v>
      </c>
      <c r="D45" s="3">
        <v>349.85700000000003</v>
      </c>
      <c r="E45" s="3">
        <v>406.19200000000001</v>
      </c>
      <c r="F45" s="3">
        <v>532.55700000000002</v>
      </c>
      <c r="G45" s="3">
        <v>818.32749999999999</v>
      </c>
      <c r="H45" s="3">
        <v>1011.068</v>
      </c>
      <c r="I45" s="3">
        <f t="shared" si="11"/>
        <v>3118.0015000000003</v>
      </c>
    </row>
    <row r="46" spans="1:9" x14ac:dyDescent="0.25">
      <c r="A46" s="2" t="s">
        <v>68</v>
      </c>
      <c r="B46" s="2"/>
      <c r="C46" s="2"/>
      <c r="D46" s="2">
        <f>+D47+D49+D51+D53+D57+D62+D66</f>
        <v>533736.60541999992</v>
      </c>
      <c r="E46" s="2">
        <f t="shared" ref="E46:H46" si="14">+E47+E49+E51+E53+E57+E62+E66</f>
        <v>454100.96396058286</v>
      </c>
      <c r="F46" s="2">
        <f t="shared" si="14"/>
        <v>519611.6965721841</v>
      </c>
      <c r="G46" s="2">
        <f t="shared" si="14"/>
        <v>607127.74880723294</v>
      </c>
      <c r="H46" s="2">
        <f t="shared" si="14"/>
        <v>560255.13107360806</v>
      </c>
      <c r="I46" s="2">
        <f t="shared" si="11"/>
        <v>2674832.1458336078</v>
      </c>
    </row>
    <row r="47" spans="1:9" x14ac:dyDescent="0.25">
      <c r="A47" s="3"/>
      <c r="B47" s="4" t="s">
        <v>43</v>
      </c>
      <c r="C47" s="4"/>
      <c r="D47" s="4">
        <f>+D48</f>
        <v>45679.1</v>
      </c>
      <c r="E47" s="4">
        <f t="shared" ref="E47:H47" si="15">+E48</f>
        <v>53302.53</v>
      </c>
      <c r="F47" s="4">
        <f t="shared" si="15"/>
        <v>50493.229999999996</v>
      </c>
      <c r="G47" s="4">
        <f t="shared" si="15"/>
        <v>66301.31</v>
      </c>
      <c r="H47" s="4">
        <f t="shared" si="15"/>
        <v>61260.770000000004</v>
      </c>
      <c r="I47" s="4">
        <f t="shared" ref="I47:I68" si="16">SUM(D47:H47)</f>
        <v>277036.94</v>
      </c>
    </row>
    <row r="48" spans="1:9" x14ac:dyDescent="0.25">
      <c r="A48" s="3"/>
      <c r="B48" s="4"/>
      <c r="C48" s="3" t="s">
        <v>44</v>
      </c>
      <c r="D48" s="3">
        <v>45679.1</v>
      </c>
      <c r="E48" s="3">
        <v>53302.53</v>
      </c>
      <c r="F48" s="3">
        <v>50493.229999999996</v>
      </c>
      <c r="G48" s="3">
        <v>66301.31</v>
      </c>
      <c r="H48" s="3">
        <v>61260.770000000004</v>
      </c>
      <c r="I48" s="3">
        <f t="shared" si="16"/>
        <v>277036.94</v>
      </c>
    </row>
    <row r="49" spans="1:9" x14ac:dyDescent="0.25">
      <c r="A49" s="3"/>
      <c r="B49" s="4" t="s">
        <v>0</v>
      </c>
      <c r="C49" s="4"/>
      <c r="D49" s="4">
        <f>+D50</f>
        <v>39.338999999999999</v>
      </c>
      <c r="E49" s="4">
        <f t="shared" ref="E49:H49" si="17">+E50</f>
        <v>0</v>
      </c>
      <c r="F49" s="4">
        <f t="shared" si="17"/>
        <v>358.70800000000003</v>
      </c>
      <c r="G49" s="4">
        <f t="shared" si="17"/>
        <v>3224.6390000000001</v>
      </c>
      <c r="H49" s="4">
        <f t="shared" si="17"/>
        <v>1419.81</v>
      </c>
      <c r="I49" s="4">
        <f t="shared" si="16"/>
        <v>5042.4960000000001</v>
      </c>
    </row>
    <row r="50" spans="1:9" x14ac:dyDescent="0.25">
      <c r="A50" s="3"/>
      <c r="B50" s="4"/>
      <c r="C50" s="3" t="s">
        <v>45</v>
      </c>
      <c r="D50" s="3">
        <v>39.338999999999999</v>
      </c>
      <c r="E50" s="3">
        <v>0</v>
      </c>
      <c r="F50" s="3">
        <v>358.70800000000003</v>
      </c>
      <c r="G50" s="3">
        <v>3224.6390000000001</v>
      </c>
      <c r="H50" s="3">
        <v>1419.81</v>
      </c>
      <c r="I50" s="3">
        <f t="shared" si="16"/>
        <v>5042.4960000000001</v>
      </c>
    </row>
    <row r="51" spans="1:9" x14ac:dyDescent="0.25">
      <c r="A51" s="3"/>
      <c r="B51" s="4" t="s">
        <v>23</v>
      </c>
      <c r="C51" s="4"/>
      <c r="D51" s="4">
        <f>+D52</f>
        <v>7936.588700000003</v>
      </c>
      <c r="E51" s="4">
        <f t="shared" ref="E51:H51" si="18">+E52</f>
        <v>7186.5410000000002</v>
      </c>
      <c r="F51" s="4">
        <f t="shared" si="18"/>
        <v>8081.2263000000003</v>
      </c>
      <c r="G51" s="4">
        <f t="shared" si="18"/>
        <v>8377.1131999999998</v>
      </c>
      <c r="H51" s="4">
        <f t="shared" si="18"/>
        <v>7931.6897000000026</v>
      </c>
      <c r="I51" s="4">
        <f t="shared" si="16"/>
        <v>39513.158900000009</v>
      </c>
    </row>
    <row r="52" spans="1:9" x14ac:dyDescent="0.25">
      <c r="A52" s="3"/>
      <c r="B52" s="4"/>
      <c r="C52" s="3" t="s">
        <v>46</v>
      </c>
      <c r="D52" s="3">
        <v>7936.588700000003</v>
      </c>
      <c r="E52" s="3">
        <v>7186.5410000000002</v>
      </c>
      <c r="F52" s="3">
        <v>8081.2263000000003</v>
      </c>
      <c r="G52" s="3">
        <v>8377.1131999999998</v>
      </c>
      <c r="H52" s="3">
        <v>7931.6897000000026</v>
      </c>
      <c r="I52" s="3">
        <f t="shared" si="16"/>
        <v>39513.158900000009</v>
      </c>
    </row>
    <row r="53" spans="1:9" x14ac:dyDescent="0.25">
      <c r="A53" s="3"/>
      <c r="B53" s="4" t="s">
        <v>58</v>
      </c>
      <c r="C53" s="4"/>
      <c r="D53" s="4">
        <f>SUM(D54:D56)</f>
        <v>237717.24799999991</v>
      </c>
      <c r="E53" s="4">
        <f t="shared" ref="E53:H53" si="19">SUM(E54:E56)</f>
        <v>185352.14411058289</v>
      </c>
      <c r="F53" s="4">
        <f t="shared" si="19"/>
        <v>226600.57127218402</v>
      </c>
      <c r="G53" s="4">
        <f t="shared" si="19"/>
        <v>245371.50061723299</v>
      </c>
      <c r="H53" s="4">
        <f t="shared" si="19"/>
        <v>252661.46400000015</v>
      </c>
      <c r="I53" s="4">
        <f t="shared" si="16"/>
        <v>1147702.9279999998</v>
      </c>
    </row>
    <row r="54" spans="1:9" x14ac:dyDescent="0.25">
      <c r="A54" s="3"/>
      <c r="B54" s="3"/>
      <c r="C54" s="3" t="s">
        <v>47</v>
      </c>
      <c r="D54" s="3">
        <v>99447</v>
      </c>
      <c r="E54" s="3">
        <v>74750.92011058284</v>
      </c>
      <c r="F54" s="3">
        <v>86280.443272184115</v>
      </c>
      <c r="G54" s="3">
        <v>82912.636617233045</v>
      </c>
      <c r="H54" s="3">
        <v>108449</v>
      </c>
      <c r="I54" s="3">
        <f t="shared" si="16"/>
        <v>451840</v>
      </c>
    </row>
    <row r="55" spans="1:9" x14ac:dyDescent="0.25">
      <c r="A55" s="3"/>
      <c r="B55" s="3"/>
      <c r="C55" s="3" t="s">
        <v>48</v>
      </c>
      <c r="D55" s="3">
        <v>9809</v>
      </c>
      <c r="E55" s="3">
        <v>13485</v>
      </c>
      <c r="F55" s="3">
        <v>7200</v>
      </c>
      <c r="G55" s="3">
        <v>22070</v>
      </c>
      <c r="H55" s="3">
        <v>3238</v>
      </c>
      <c r="I55" s="3">
        <f t="shared" si="16"/>
        <v>55802</v>
      </c>
    </row>
    <row r="56" spans="1:9" x14ac:dyDescent="0.25">
      <c r="A56" s="3"/>
      <c r="B56" s="4"/>
      <c r="C56" s="3" t="s">
        <v>49</v>
      </c>
      <c r="D56" s="3">
        <v>128461.24799999991</v>
      </c>
      <c r="E56" s="3">
        <v>97116.224000000046</v>
      </c>
      <c r="F56" s="3">
        <v>133120.12799999991</v>
      </c>
      <c r="G56" s="3">
        <v>140388.86399999994</v>
      </c>
      <c r="H56" s="3">
        <v>140974.46400000015</v>
      </c>
      <c r="I56" s="3">
        <f t="shared" si="16"/>
        <v>640060.92799999996</v>
      </c>
    </row>
    <row r="57" spans="1:9" x14ac:dyDescent="0.25">
      <c r="A57" s="3"/>
      <c r="B57" s="4" t="s">
        <v>27</v>
      </c>
      <c r="C57" s="4"/>
      <c r="D57" s="4">
        <f>SUM(D58:D61)</f>
        <v>149658.10252000001</v>
      </c>
      <c r="E57" s="4">
        <f t="shared" ref="E57:H57" si="20">SUM(E58:E61)</f>
        <v>121540.05074999999</v>
      </c>
      <c r="F57" s="4">
        <f t="shared" si="20"/>
        <v>139400.59410000002</v>
      </c>
      <c r="G57" s="4">
        <f t="shared" si="20"/>
        <v>159185.46499000001</v>
      </c>
      <c r="H57" s="4">
        <f t="shared" si="20"/>
        <v>148791.39237360784</v>
      </c>
      <c r="I57" s="4">
        <f t="shared" si="16"/>
        <v>718575.60473360785</v>
      </c>
    </row>
    <row r="58" spans="1:9" x14ac:dyDescent="0.25">
      <c r="A58" s="3"/>
      <c r="B58" s="3"/>
      <c r="C58" s="3" t="s">
        <v>32</v>
      </c>
      <c r="D58" s="3">
        <v>11806.698520000002</v>
      </c>
      <c r="E58" s="3">
        <v>10871.76</v>
      </c>
      <c r="F58" s="3">
        <v>11119.9836</v>
      </c>
      <c r="G58" s="3">
        <v>12179.398239999999</v>
      </c>
      <c r="H58" s="3">
        <v>10088.862010000003</v>
      </c>
      <c r="I58" s="3">
        <f t="shared" si="16"/>
        <v>56066.702370000006</v>
      </c>
    </row>
    <row r="59" spans="1:9" x14ac:dyDescent="0.25">
      <c r="A59" s="3"/>
      <c r="B59" s="3"/>
      <c r="C59" s="3" t="s">
        <v>30</v>
      </c>
      <c r="D59" s="3">
        <v>131021.93700000001</v>
      </c>
      <c r="E59" s="3">
        <v>103042.34175000001</v>
      </c>
      <c r="F59" s="3">
        <v>122084.21849999999</v>
      </c>
      <c r="G59" s="3">
        <v>135627.45074999999</v>
      </c>
      <c r="H59" s="3">
        <v>135005.73536360782</v>
      </c>
      <c r="I59" s="3">
        <f t="shared" si="16"/>
        <v>626781.68336360785</v>
      </c>
    </row>
    <row r="60" spans="1:9" x14ac:dyDescent="0.25">
      <c r="A60" s="3"/>
      <c r="B60" s="3"/>
      <c r="C60" s="3" t="s">
        <v>33</v>
      </c>
      <c r="D60" s="3">
        <v>952.452</v>
      </c>
      <c r="E60" s="3">
        <v>1082.394</v>
      </c>
      <c r="F60" s="3">
        <v>1178.442</v>
      </c>
      <c r="G60" s="3">
        <v>2040.4259999999999</v>
      </c>
      <c r="H60" s="3">
        <v>0</v>
      </c>
      <c r="I60" s="3">
        <f t="shared" si="16"/>
        <v>5253.7139999999999</v>
      </c>
    </row>
    <row r="61" spans="1:9" x14ac:dyDescent="0.25">
      <c r="A61" s="3"/>
      <c r="B61" s="4"/>
      <c r="C61" s="3" t="s">
        <v>31</v>
      </c>
      <c r="D61" s="3">
        <v>5877.0149999999994</v>
      </c>
      <c r="E61" s="3">
        <v>6543.5550000000003</v>
      </c>
      <c r="F61" s="3">
        <v>5017.95</v>
      </c>
      <c r="G61" s="3">
        <v>9338.19</v>
      </c>
      <c r="H61" s="3">
        <v>3696.7950000000001</v>
      </c>
      <c r="I61" s="3">
        <f t="shared" si="16"/>
        <v>30473.504999999997</v>
      </c>
    </row>
    <row r="62" spans="1:9" x14ac:dyDescent="0.25">
      <c r="A62" s="3"/>
      <c r="B62" s="4" t="s">
        <v>57</v>
      </c>
      <c r="C62" s="4"/>
      <c r="D62" s="4">
        <f>SUM(D63:D65)</f>
        <v>92706.227200000023</v>
      </c>
      <c r="E62" s="4">
        <f t="shared" ref="E62:H62" si="21">SUM(E63:E65)</f>
        <v>86719.69809999998</v>
      </c>
      <c r="F62" s="4">
        <f t="shared" si="21"/>
        <v>94677.366900000023</v>
      </c>
      <c r="G62" s="4">
        <f t="shared" si="21"/>
        <v>124667.72099999996</v>
      </c>
      <c r="H62" s="4">
        <f t="shared" si="21"/>
        <v>88190.005000000034</v>
      </c>
      <c r="I62" s="4">
        <f t="shared" si="16"/>
        <v>486961.01820000005</v>
      </c>
    </row>
    <row r="63" spans="1:9" x14ac:dyDescent="0.25">
      <c r="A63" s="3"/>
      <c r="B63" s="3"/>
      <c r="C63" s="3" t="s">
        <v>51</v>
      </c>
      <c r="D63" s="3">
        <v>41775.379999999976</v>
      </c>
      <c r="E63" s="3">
        <v>42832.019999999975</v>
      </c>
      <c r="F63" s="3">
        <v>49266.600000000042</v>
      </c>
      <c r="G63" s="3">
        <v>63283.729999999952</v>
      </c>
      <c r="H63" s="3">
        <v>46655.500000000015</v>
      </c>
      <c r="I63" s="3">
        <f t="shared" si="16"/>
        <v>243813.22999999998</v>
      </c>
    </row>
    <row r="64" spans="1:9" x14ac:dyDescent="0.25">
      <c r="A64" s="3"/>
      <c r="B64" s="3"/>
      <c r="C64" s="3" t="s">
        <v>50</v>
      </c>
      <c r="D64" s="3">
        <v>16087.609200000035</v>
      </c>
      <c r="E64" s="3">
        <v>16444.802100000026</v>
      </c>
      <c r="F64" s="3">
        <v>18620.587899999977</v>
      </c>
      <c r="G64" s="3">
        <v>9293.8520000000099</v>
      </c>
      <c r="H64" s="3">
        <v>3668.2800000000061</v>
      </c>
      <c r="I64" s="3">
        <f t="shared" si="16"/>
        <v>64115.131200000054</v>
      </c>
    </row>
    <row r="65" spans="1:9" x14ac:dyDescent="0.25">
      <c r="A65" s="3"/>
      <c r="B65" s="4"/>
      <c r="C65" s="3" t="s">
        <v>52</v>
      </c>
      <c r="D65" s="3">
        <v>34843.238000000019</v>
      </c>
      <c r="E65" s="3">
        <v>27442.875999999978</v>
      </c>
      <c r="F65" s="3">
        <v>26790.179000000004</v>
      </c>
      <c r="G65" s="3">
        <v>52090.139000000003</v>
      </c>
      <c r="H65" s="3">
        <v>37866.225000000006</v>
      </c>
      <c r="I65" s="3">
        <f t="shared" si="16"/>
        <v>179032.65700000001</v>
      </c>
    </row>
    <row r="66" spans="1:9" x14ac:dyDescent="0.25">
      <c r="A66" s="3"/>
      <c r="B66" s="4" t="s">
        <v>53</v>
      </c>
      <c r="C66" s="4"/>
      <c r="D66" s="4">
        <f>SUM(D67:D68)</f>
        <v>0</v>
      </c>
      <c r="E66" s="4">
        <f t="shared" ref="E66:G66" si="22">SUM(E67:E68)</f>
        <v>0</v>
      </c>
      <c r="F66" s="4">
        <f t="shared" si="22"/>
        <v>0</v>
      </c>
      <c r="G66" s="4">
        <f t="shared" si="22"/>
        <v>0</v>
      </c>
      <c r="H66" s="4">
        <f t="shared" ref="H66" si="23">SUM(H67:H68)</f>
        <v>0</v>
      </c>
      <c r="I66" s="4">
        <f t="shared" si="16"/>
        <v>0</v>
      </c>
    </row>
    <row r="67" spans="1:9" x14ac:dyDescent="0.25">
      <c r="A67" s="3"/>
      <c r="B67" s="3"/>
      <c r="C67" s="3" t="s">
        <v>54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f t="shared" si="16"/>
        <v>0</v>
      </c>
    </row>
    <row r="68" spans="1:9" x14ac:dyDescent="0.25">
      <c r="A68" s="3"/>
      <c r="B68" s="3"/>
      <c r="C68" s="3" t="s">
        <v>55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f t="shared" si="16"/>
        <v>0</v>
      </c>
    </row>
  </sheetData>
  <mergeCells count="1">
    <mergeCell ref="A1:I1"/>
  </mergeCells>
  <pageMargins left="0.70866141732283472" right="0.70866141732283472" top="0.55118110236220474" bottom="0.55118110236220474" header="0.31496062992125984" footer="0.31496062992125984"/>
  <pageSetup paperSize="9" scale="80" orientation="portrait" r:id="rId1"/>
  <ignoredErrors>
    <ignoredError sqref="D25 D8 D35 E8:G8 E35:G35 D43:G43 D53:G53 D57:G57 D62:G62" formulaRange="1"/>
    <ignoredError sqref="I6 I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GENERACION BRUTA_2018</vt:lpstr>
      <vt:lpstr>'GENERACION BRUTA_2018'!Área_de_impresión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Danira Rodrigo</cp:lastModifiedBy>
  <cp:lastPrinted>2018-07-17T21:16:14Z</cp:lastPrinted>
  <dcterms:created xsi:type="dcterms:W3CDTF">2013-05-17T15:13:24Z</dcterms:created>
  <dcterms:modified xsi:type="dcterms:W3CDTF">2018-07-18T19:47:35Z</dcterms:modified>
</cp:coreProperties>
</file>